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y Passport for Mac/ELIOT DATA/Simon and Shirley Estate/"/>
    </mc:Choice>
  </mc:AlternateContent>
  <xr:revisionPtr revIDLastSave="0" documentId="13_ncr:1_{EE091F2A-732F-374D-83A0-3D03532B9696}" xr6:coauthVersionLast="47" xr6:coauthVersionMax="47" xr10:uidLastSave="{00000000-0000-0000-0000-000000000000}"/>
  <bookViews>
    <workbookView xWindow="0" yWindow="500" windowWidth="35840" windowHeight="20200" xr2:uid="{47A00D4F-6920-BA4C-B9A6-C243E92041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C28" i="1"/>
  <c r="B25" i="1"/>
  <c r="E25" i="1"/>
  <c r="D25" i="1"/>
  <c r="C25" i="1"/>
  <c r="C27" i="1" s="1"/>
  <c r="C4" i="1"/>
  <c r="C21" i="1"/>
  <c r="C20" i="1"/>
  <c r="B16" i="1"/>
  <c r="C16" i="1" s="1"/>
  <c r="C3" i="1"/>
  <c r="C12" i="1"/>
  <c r="C29" i="1" l="1"/>
</calcChain>
</file>

<file path=xl/sharedStrings.xml><?xml version="1.0" encoding="utf-8"?>
<sst xmlns="http://schemas.openxmlformats.org/spreadsheetml/2006/main" count="31" uniqueCount="28">
  <si>
    <t>School</t>
  </si>
  <si>
    <t>Bills</t>
  </si>
  <si>
    <t>Miscellaneous</t>
  </si>
  <si>
    <t>4/1/21 to 4/30-21</t>
  </si>
  <si>
    <t>5/1/21 to 5/31/21</t>
  </si>
  <si>
    <t>6/1/21 to 6/30/21</t>
  </si>
  <si>
    <t>7/1/21 to 7/31/21</t>
  </si>
  <si>
    <t>8/1/21 to 8/30/21</t>
  </si>
  <si>
    <t>9/1/21 to 9/30/21</t>
  </si>
  <si>
    <t>11/1/21 to 11/30/21</t>
  </si>
  <si>
    <t>10/1/21 to 10/31/21</t>
  </si>
  <si>
    <t>12/1/21 to 12/31/21</t>
  </si>
  <si>
    <t>3/1/21 to 3/31/21</t>
  </si>
  <si>
    <t>1/1/22 to 1/31/21</t>
  </si>
  <si>
    <t>2/1/22 to 2/30/22</t>
  </si>
  <si>
    <t>3/1/22 to 3/31/22</t>
  </si>
  <si>
    <t>JOSH</t>
  </si>
  <si>
    <t>DANNY</t>
  </si>
  <si>
    <t>Notes</t>
  </si>
  <si>
    <t>Heater replacement</t>
  </si>
  <si>
    <t>JACOB</t>
  </si>
  <si>
    <t>Totals</t>
  </si>
  <si>
    <t xml:space="preserve">TOTAL </t>
  </si>
  <si>
    <t>Remainder in Account March 18l, 2022</t>
  </si>
  <si>
    <t>Remainder in Accounts</t>
  </si>
  <si>
    <t>TOTAL SPENT</t>
  </si>
  <si>
    <t>Statement Date/Acct</t>
  </si>
  <si>
    <t>Property Taxes on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</si>
</sst>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9349-C30F-2E47-B766-11618FA92EBD}">
  <dimension ref="A1:I29"/>
  <sheetViews>
    <sheetView tabSelected="1" zoomScale="150" workbookViewId="0">
      <selection activeCell="C1" sqref="C1"/>
    </sheetView>
  </sheetViews>
  <sheetFormatPr baseColWidth="10" defaultRowHeight="16" x14ac:dyDescent="0.2"/>
  <cols>
    <col min="1" max="1" width="18" customWidth="1"/>
    <col min="2" max="2" width="23.33203125" customWidth="1"/>
    <col min="3" max="3" width="31.5" customWidth="1"/>
    <col min="4" max="4" width="17.1640625" style="5" customWidth="1"/>
    <col min="5" max="5" width="17.5" customWidth="1"/>
    <col min="8" max="8" width="10.83203125" style="5"/>
  </cols>
  <sheetData>
    <row r="1" spans="1:9" s="3" customFormat="1" ht="68" x14ac:dyDescent="0.2">
      <c r="A1" s="3" t="s">
        <v>26</v>
      </c>
      <c r="B1" s="3" t="s">
        <v>0</v>
      </c>
      <c r="C1" s="3" t="s">
        <v>1</v>
      </c>
      <c r="D1" s="4" t="s">
        <v>27</v>
      </c>
      <c r="E1" s="3" t="s">
        <v>2</v>
      </c>
      <c r="F1" s="3" t="s">
        <v>18</v>
      </c>
      <c r="H1" s="4" t="s">
        <v>23</v>
      </c>
    </row>
    <row r="2" spans="1:9" x14ac:dyDescent="0.2">
      <c r="A2" s="6" t="s">
        <v>17</v>
      </c>
    </row>
    <row r="3" spans="1:9" x14ac:dyDescent="0.2">
      <c r="A3" s="2" t="s">
        <v>12</v>
      </c>
      <c r="C3">
        <f>21682.01-D3-E3</f>
        <v>2024.9999999999982</v>
      </c>
      <c r="D3" s="5">
        <v>15557.01</v>
      </c>
      <c r="E3">
        <v>4100</v>
      </c>
      <c r="F3" t="s">
        <v>19</v>
      </c>
      <c r="H3" s="5">
        <v>213</v>
      </c>
    </row>
    <row r="4" spans="1:9" x14ac:dyDescent="0.2">
      <c r="A4" t="s">
        <v>3</v>
      </c>
      <c r="C4">
        <f>2850.76</f>
        <v>2850.76</v>
      </c>
    </row>
    <row r="5" spans="1:9" x14ac:dyDescent="0.2">
      <c r="A5" t="s">
        <v>4</v>
      </c>
      <c r="C5">
        <v>250</v>
      </c>
    </row>
    <row r="7" spans="1:9" x14ac:dyDescent="0.2">
      <c r="A7" s="6" t="s">
        <v>16</v>
      </c>
    </row>
    <row r="8" spans="1:9" s="1" customFormat="1" x14ac:dyDescent="0.2">
      <c r="A8" s="2" t="s">
        <v>12</v>
      </c>
      <c r="B8"/>
      <c r="C8">
        <v>3333.33</v>
      </c>
      <c r="D8" s="7"/>
      <c r="E8"/>
      <c r="F8"/>
      <c r="G8"/>
      <c r="H8" s="5">
        <v>2575.9699999999998</v>
      </c>
      <c r="I8"/>
    </row>
    <row r="9" spans="1:9" x14ac:dyDescent="0.2">
      <c r="A9" t="s">
        <v>3</v>
      </c>
      <c r="C9">
        <v>3400</v>
      </c>
    </row>
    <row r="10" spans="1:9" x14ac:dyDescent="0.2">
      <c r="A10" t="s">
        <v>4</v>
      </c>
      <c r="C10">
        <v>3000</v>
      </c>
    </row>
    <row r="11" spans="1:9" x14ac:dyDescent="0.2">
      <c r="A11" t="s">
        <v>5</v>
      </c>
      <c r="B11">
        <v>1499.03</v>
      </c>
      <c r="C11">
        <v>3000</v>
      </c>
    </row>
    <row r="12" spans="1:9" x14ac:dyDescent="0.2">
      <c r="A12" t="s">
        <v>6</v>
      </c>
      <c r="C12">
        <f>2700-891</f>
        <v>1809</v>
      </c>
      <c r="E12">
        <v>891</v>
      </c>
    </row>
    <row r="13" spans="1:9" x14ac:dyDescent="0.2">
      <c r="A13" t="s">
        <v>7</v>
      </c>
      <c r="B13">
        <v>3000</v>
      </c>
      <c r="C13">
        <v>2500</v>
      </c>
    </row>
    <row r="15" spans="1:9" x14ac:dyDescent="0.2">
      <c r="A15" s="6" t="s">
        <v>20</v>
      </c>
    </row>
    <row r="16" spans="1:9" x14ac:dyDescent="0.2">
      <c r="A16" t="s">
        <v>8</v>
      </c>
      <c r="B16">
        <f>2546+1500</f>
        <v>4046</v>
      </c>
      <c r="C16">
        <f>6005.4-B16</f>
        <v>1959.3999999999996</v>
      </c>
      <c r="H16" s="5">
        <v>8583.2000000000007</v>
      </c>
    </row>
    <row r="17" spans="1:8" x14ac:dyDescent="0.2">
      <c r="A17" t="s">
        <v>10</v>
      </c>
      <c r="C17">
        <v>1500</v>
      </c>
    </row>
    <row r="18" spans="1:8" x14ac:dyDescent="0.2">
      <c r="A18" t="s">
        <v>9</v>
      </c>
    </row>
    <row r="19" spans="1:8" x14ac:dyDescent="0.2">
      <c r="A19" t="s">
        <v>11</v>
      </c>
      <c r="C19">
        <v>2000</v>
      </c>
    </row>
    <row r="20" spans="1:8" x14ac:dyDescent="0.2">
      <c r="A20" t="s">
        <v>13</v>
      </c>
      <c r="B20">
        <v>3000</v>
      </c>
      <c r="C20">
        <f>4600-B20</f>
        <v>1600</v>
      </c>
    </row>
    <row r="21" spans="1:8" x14ac:dyDescent="0.2">
      <c r="A21" t="s">
        <v>14</v>
      </c>
      <c r="B21">
        <v>1700</v>
      </c>
      <c r="C21">
        <f>2325-B21</f>
        <v>625</v>
      </c>
    </row>
    <row r="22" spans="1:8" x14ac:dyDescent="0.2">
      <c r="A22" t="s">
        <v>15</v>
      </c>
    </row>
    <row r="25" spans="1:8" x14ac:dyDescent="0.2">
      <c r="A25" s="6" t="s">
        <v>21</v>
      </c>
      <c r="B25">
        <f>SUM(B2:B24)</f>
        <v>13245.029999999999</v>
      </c>
      <c r="C25">
        <f>SUM(C2:C24)</f>
        <v>29852.489999999998</v>
      </c>
      <c r="D25" s="5">
        <f>SUM(D2:D24)</f>
        <v>15557.01</v>
      </c>
      <c r="E25">
        <f>SUM(E2:E24)</f>
        <v>4991</v>
      </c>
      <c r="H25" s="5">
        <f>SUM(H3:H24)-17.7</f>
        <v>11354.47</v>
      </c>
    </row>
    <row r="27" spans="1:8" x14ac:dyDescent="0.2">
      <c r="B27" s="6" t="s">
        <v>25</v>
      </c>
      <c r="C27">
        <f>SUM(B25+C25+D25+E25)</f>
        <v>63645.53</v>
      </c>
    </row>
    <row r="28" spans="1:8" x14ac:dyDescent="0.2">
      <c r="B28" s="6" t="s">
        <v>24</v>
      </c>
      <c r="C28">
        <f>H25</f>
        <v>11354.47</v>
      </c>
    </row>
    <row r="29" spans="1:8" x14ac:dyDescent="0.2">
      <c r="B29" s="6" t="s">
        <v>22</v>
      </c>
      <c r="C29">
        <f>C27+C28</f>
        <v>75000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2022-03-18T17:29:09Z</dcterms:created>
  <dcterms:modified xsi:type="dcterms:W3CDTF">2022-06-06T23:07:54Z</dcterms:modified>
</cp:coreProperties>
</file>